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D\2. DU LIEU HIEU - NAM 2025\2. VAN BAN UBND HUYEN NAM 2025\9. SAP XEP BO MAY\RA SOAT LAY Y KIEN CU TRI\"/>
    </mc:Choice>
  </mc:AlternateContent>
  <xr:revisionPtr revIDLastSave="0" documentId="13_ncr:1_{F86CA65A-30A6-475D-921E-1243E5B2B511}" xr6:coauthVersionLast="47" xr6:coauthVersionMax="47" xr10:uidLastSave="{00000000-0000-0000-0000-000000000000}"/>
  <bookViews>
    <workbookView xWindow="-120" yWindow="-120" windowWidth="21840" windowHeight="13020" xr2:uid="{00000000-000D-0000-FFFF-FFFF00000000}"/>
  </bookViews>
  <sheets>
    <sheet name="PA-5ĐV" sheetId="16" r:id="rId1"/>
  </sheets>
  <definedNames>
    <definedName name="_xlnm.Print_Area" localSheetId="0">'PA-5ĐV'!$A$1:$R$23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6" l="1"/>
  <c r="K14" i="16"/>
  <c r="K17" i="16"/>
  <c r="K20" i="16"/>
  <c r="K8" i="16"/>
  <c r="I11" i="16"/>
  <c r="I14" i="16"/>
  <c r="I17" i="16"/>
  <c r="I20" i="16"/>
  <c r="I8" i="16"/>
  <c r="E23" i="16"/>
  <c r="J20" i="16"/>
  <c r="H20" i="16"/>
  <c r="J17" i="16"/>
  <c r="H17" i="16"/>
  <c r="J14" i="16"/>
  <c r="H14" i="16"/>
  <c r="J11" i="16"/>
  <c r="H11" i="16"/>
  <c r="J8" i="16"/>
  <c r="H8" i="16"/>
  <c r="H23" i="16" l="1"/>
  <c r="J23" i="16"/>
</calcChain>
</file>

<file path=xl/sharedStrings.xml><?xml version="1.0" encoding="utf-8"?>
<sst xmlns="http://schemas.openxmlformats.org/spreadsheetml/2006/main" count="65" uniqueCount="59">
  <si>
    <t>TT</t>
  </si>
  <si>
    <t>Đơn vị hành chính cấp xã hiện tại</t>
  </si>
  <si>
    <t>Phương án sắp xếp</t>
  </si>
  <si>
    <t>Dự kiến trụ sở</t>
  </si>
  <si>
    <t>Xã Phước Lý</t>
  </si>
  <si>
    <t>Xã Long Thượng</t>
  </si>
  <si>
    <t>Xã Phước Hậu</t>
  </si>
  <si>
    <t>Xã Phước Lâm</t>
  </si>
  <si>
    <t>Xã Mỹ Lộc</t>
  </si>
  <si>
    <t>Thị trấn Cần Giuộc</t>
  </si>
  <si>
    <t>Xã Long An</t>
  </si>
  <si>
    <t>Xã Thuận Thành</t>
  </si>
  <si>
    <t>Xã Long Phụng</t>
  </si>
  <si>
    <t>Xã Đông Thạnh</t>
  </si>
  <si>
    <t>Xã Tân Tập</t>
  </si>
  <si>
    <t>Xã Phước Vĩnh Đông</t>
  </si>
  <si>
    <t>Xã Phước Vĩnh Tây</t>
  </si>
  <si>
    <t>Xã Phước Lại</t>
  </si>
  <si>
    <t>Xã Long Hậu</t>
  </si>
  <si>
    <t>ỦY BAN NHÂN DÂN
HUYỆN CẦN GIUỘC</t>
  </si>
  <si>
    <t>TỔNG CỘNG</t>
  </si>
  <si>
    <t xml:space="preserve">Tỷ lệ đạt </t>
  </si>
  <si>
    <t>Đánh giá đạt</t>
  </si>
  <si>
    <t>Diện tích, dân số</t>
  </si>
  <si>
    <t>Từ 04 ĐVHC trở lên</t>
  </si>
  <si>
    <t>Số CBCC hiện có</t>
  </si>
  <si>
    <t>Tên</t>
  </si>
  <si>
    <t>ĐVHC dự kiến</t>
  </si>
  <si>
    <t>Tên gọi</t>
  </si>
  <si>
    <t>Lý do đề xuất tên gọi</t>
  </si>
  <si>
    <t>Trụ sở sử dụng ngay sau sắp xếp</t>
  </si>
  <si>
    <t>Đề xuất quy hoạch</t>
  </si>
  <si>
    <t>Định hướng phát triển lĩnh vực, ngành nghề của ĐVHC sau sắp xếp</t>
  </si>
  <si>
    <t xml:space="preserve">Xã Phước Lý </t>
  </si>
  <si>
    <t>Xã Cần Giuộc</t>
  </si>
  <si>
    <t>Trụ sở UBND xã Long Thượng</t>
  </si>
  <si>
    <t>Trụ sở UBND xã Tân Tập</t>
  </si>
  <si>
    <t>Trụ sở UBND xã Long Phụng</t>
  </si>
  <si>
    <t>Mở rộng trụ sở</t>
  </si>
  <si>
    <t>Quỹ đất công trong Khu Đô thị mới Phước
Vĩnh Tây</t>
  </si>
  <si>
    <t>Đô thị - Nông nghiệp ứng dụng công nghệ cao</t>
  </si>
  <si>
    <t>Nông nghiệp ứng dụng công nghệ cao</t>
  </si>
  <si>
    <t>Đô thị - Thương mại - Dịch vụ - Công nghiệp</t>
  </si>
  <si>
    <t>Đô thị - Công nghiệp</t>
  </si>
  <si>
    <t>Dịch vụ Cảng Logistics - Công nghiệp</t>
  </si>
  <si>
    <t>Xã có truyền thống lịch sử gắn với Nhà chí sĩ yêu nước Nguyễn Đình Chiểu</t>
  </si>
  <si>
    <t>Xã có hệ thống dịch vụ cảng phát triển</t>
  </si>
  <si>
    <r>
      <t xml:space="preserve">Diện tích
</t>
    </r>
    <r>
      <rPr>
        <i/>
        <sz val="14"/>
        <rFont val="Times New Roman"/>
        <family val="1"/>
      </rPr>
      <t>(km²)</t>
    </r>
  </si>
  <si>
    <r>
      <t xml:space="preserve">Quy mô dân số
</t>
    </r>
    <r>
      <rPr>
        <i/>
        <sz val="14"/>
        <rFont val="Times New Roman"/>
        <family val="1"/>
      </rPr>
      <t>(người)</t>
    </r>
  </si>
  <si>
    <r>
      <t xml:space="preserve">Diện tích
</t>
    </r>
    <r>
      <rPr>
        <i/>
        <sz val="14"/>
        <rFont val="Times New Roman"/>
        <family val="1"/>
      </rPr>
      <t>(%)</t>
    </r>
  </si>
  <si>
    <r>
      <t xml:space="preserve">Dân số
</t>
    </r>
    <r>
      <rPr>
        <i/>
        <sz val="14"/>
        <rFont val="Times New Roman"/>
        <family val="1"/>
      </rPr>
      <t>(%)</t>
    </r>
  </si>
  <si>
    <t>Xã
Phước Vĩnh Tây</t>
  </si>
  <si>
    <t>Xã Anh hùng thời kỳ đổi mới</t>
  </si>
  <si>
    <t>Giữ lại tên của huyện trước khi sắp xếp đơn vị hành chính</t>
  </si>
  <si>
    <t>Xã Phước Vĩnh Tây có di tích lịch sử cách mạng Khu vực Cầu Kinh - mở đầu cho chiến dịch 45 ngày đêm chống Mỹ của quân và dân vùng hạ Cần Giuộc, hiện tại có khu đô thị mới góp phần phát triển địa phương trong tương lai</t>
  </si>
  <si>
    <t>Trụ sở UBND xã
Mỹ Lộc</t>
  </si>
  <si>
    <t>Trụ sở
Huyện ủy
Cần Giuộc</t>
  </si>
  <si>
    <t>BẢNG TÓM TẮT
ĐỀ ÁN SẮP XẾP ĐƠN VỊ HÀNH CHÍNH CẤP XÃ TRÊN ĐỊA BÀN HUYỆN CẦN GIUỘC (05 XÃ)</t>
  </si>
  <si>
    <t>Phụ lục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</si>
</sst>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8" x14ac:knownFonts="1">
    <font>
      <sz val="14"/>
      <color theme="1"/>
      <name val="Times New Roman"/>
      <family val="2"/>
    </font>
    <font>
      <i/>
      <sz val="14"/>
      <color theme="1"/>
      <name val="Times New Roman"/>
      <family val="1"/>
    </font>
    <font>
      <sz val="14"/>
      <color theme="1"/>
      <name val="Times New Roman"/>
      <family val="2"/>
    </font>
    <font>
      <sz val="14"/>
      <color rgb="FFFF0000"/>
      <name val="Times New Roman"/>
      <family val="1"/>
    </font>
    <font>
      <sz val="14"/>
      <name val="Times New Roman"/>
      <family val="1"/>
    </font>
    <font>
      <b/>
      <sz val="14"/>
      <name val="Times New Roman"/>
      <family val="1"/>
    </font>
    <font>
      <i/>
      <sz val="14"/>
      <name val="Times New Roman"/>
      <family val="1"/>
    </font>
    <font>
      <b/>
      <i/>
      <sz val="14"/>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43" fontId="2" fillId="0" borderId="0" applyFont="0" applyFill="0" applyBorder="0" applyAlignment="0" applyProtection="0"/>
  </cellStyleXfs>
  <cellXfs count="60">
    <xf numFmtId="0" fontId="0" fillId="0" borderId="0" xfId="0"/>
    <xf numFmtId="0" fontId="0" fillId="0" borderId="0" xfId="0" applyAlignment="1">
      <alignment horizontal="center" vertical="center"/>
    </xf>
    <xf numFmtId="0" fontId="0" fillId="0" borderId="0" xfId="0" applyAlignment="1">
      <alignment vertical="center"/>
    </xf>
    <xf numFmtId="0" fontId="0" fillId="2" borderId="0" xfId="0" applyFill="1" applyAlignment="1">
      <alignment vertical="center"/>
    </xf>
    <xf numFmtId="0" fontId="0" fillId="0" borderId="0" xfId="0" applyAlignment="1">
      <alignment horizontal="left"/>
    </xf>
    <xf numFmtId="0" fontId="1" fillId="0" borderId="0" xfId="0" applyFont="1" applyAlignment="1">
      <alignment vertical="center"/>
    </xf>
    <xf numFmtId="4" fontId="0" fillId="0" borderId="0" xfId="0" applyNumberFormat="1"/>
    <xf numFmtId="0" fontId="3" fillId="0" borderId="0" xfId="0" applyFont="1"/>
    <xf numFmtId="1" fontId="4" fillId="2" borderId="1" xfId="0" applyNumberFormat="1" applyFont="1" applyFill="1" applyBorder="1" applyAlignment="1">
      <alignment horizontal="left" vertical="center" wrapText="1"/>
    </xf>
    <xf numFmtId="2" fontId="4" fillId="2" borderId="1" xfId="0" applyNumberFormat="1" applyFont="1" applyFill="1" applyBorder="1" applyAlignment="1">
      <alignment vertical="center"/>
    </xf>
    <xf numFmtId="164" fontId="4" fillId="2" borderId="1" xfId="1" applyNumberFormat="1" applyFont="1" applyFill="1" applyBorder="1" applyAlignment="1">
      <alignment vertical="center"/>
    </xf>
    <xf numFmtId="165" fontId="4" fillId="2" borderId="1" xfId="0" applyNumberFormat="1" applyFont="1" applyFill="1" applyBorder="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65" fontId="4" fillId="2" borderId="3"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4" fontId="3" fillId="2" borderId="4"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wrapText="1"/>
    </xf>
    <xf numFmtId="0" fontId="4" fillId="2" borderId="0" xfId="0" applyFont="1" applyFill="1"/>
    <xf numFmtId="0" fontId="7" fillId="2" borderId="0" xfId="0" applyFont="1" applyFill="1"/>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65" fontId="4" fillId="2" borderId="1" xfId="0" applyNumberFormat="1" applyFont="1" applyFill="1" applyBorder="1" applyAlignment="1">
      <alignment horizontal="center" vertical="center"/>
    </xf>
    <xf numFmtId="164" fontId="5" fillId="2" borderId="1" xfId="0" applyNumberFormat="1" applyFont="1" applyFill="1" applyBorder="1" applyAlignment="1">
      <alignment vertical="center"/>
    </xf>
    <xf numFmtId="165" fontId="5" fillId="2" borderId="1"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4" fillId="2" borderId="1" xfId="0" applyFont="1" applyFill="1" applyBorder="1" applyAlignment="1">
      <alignment vertical="center"/>
    </xf>
  </cellXfs>
  <cellStyles count="2">
    <cellStyle name="Comma" xfId="1" builtinId="3"/>
    <cellStyle name="Normal" xfId="0" builtinId="0"/>
  </cellStyles>
  <dxfs count="0"/>
  <tableStyles count="0" defaultTableStyle="TableStyleMedium2" defaultPivotStyle="PivotStyleLight16"/>
  <colors>
    <mruColors>
      <color rgb="FF66FF99"/>
      <color rgb="FFFF99FF"/>
      <color rgb="FFFF00FF"/>
      <color rgb="FFDE61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904875</xdr:colOff>
      <xdr:row>2</xdr:row>
      <xdr:rowOff>47625</xdr:rowOff>
    </xdr:from>
    <xdr:to>
      <xdr:col>2</xdr:col>
      <xdr:colOff>57150</xdr:colOff>
      <xdr:row>2</xdr:row>
      <xdr:rowOff>47625</xdr:rowOff>
    </xdr:to>
    <xdr:cxnSp macro="">
      <xdr:nvCxnSpPr>
        <xdr:cNvPr id="2" name="Straight Connector 1">
          <a:extLst>
            <a:ext uri="{FF2B5EF4-FFF2-40B4-BE49-F238E27FC236}">
              <a16:creationId xmlns:a16="http://schemas.microsoft.com/office/drawing/2014/main" id="{CC182714-D3F7-4164-B0C8-87FD2CFA1014}"/>
            </a:ext>
          </a:extLst>
        </xdr:cNvPr>
        <xdr:cNvCxnSpPr/>
      </xdr:nvCxnSpPr>
      <xdr:spPr>
        <a:xfrm>
          <a:off x="1238250" y="523875"/>
          <a:ext cx="857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461755</xdr:colOff>
      <xdr:row>2</xdr:row>
      <xdr:rowOff>703607</xdr:rowOff>
    </xdr:from>
    <xdr:to>
      <xdr:col>8</xdr:col>
      <xdr:colOff>123825</xdr:colOff>
      <xdr:row>2</xdr:row>
      <xdr:rowOff>703607</xdr:rowOff>
    </xdr:to>
    <xdr:cxnSp macro="">
      <xdr:nvCxnSpPr>
        <xdr:cNvPr id="3" name="Straight Connector 2">
          <a:extLst>
            <a:ext uri="{FF2B5EF4-FFF2-40B4-BE49-F238E27FC236}">
              <a16:creationId xmlns:a16="http://schemas.microsoft.com/office/drawing/2014/main" id="{5818A3DF-5C02-4094-A398-74C5C7466C56}"/>
            </a:ext>
          </a:extLst>
        </xdr:cNvPr>
        <xdr:cNvCxnSpPr/>
      </xdr:nvCxnSpPr>
      <xdr:spPr>
        <a:xfrm>
          <a:off x="5586205" y="1179857"/>
          <a:ext cx="325299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4"/>
  <sheetViews>
    <sheetView tabSelected="1" zoomScaleNormal="100" workbookViewId="0">
      <selection activeCell="G7" sqref="G7"/>
    </sheetView>
  </sheetViews>
  <sheetFormatPr defaultRowHeight="18.75" x14ac:dyDescent="0.3"/>
  <cols>
    <col min="1" max="1" width="3.88671875" style="1" bestFit="1" customWidth="1"/>
    <col min="2" max="2" width="19.109375" style="4" customWidth="1"/>
    <col min="3" max="3" width="6.77734375" customWidth="1"/>
    <col min="4" max="4" width="8.77734375" customWidth="1"/>
    <col min="5" max="5" width="8.109375" style="7" hidden="1" customWidth="1"/>
    <col min="6" max="6" width="13.109375" style="7" customWidth="1"/>
    <col min="7" max="7" width="34.33203125" style="7" customWidth="1"/>
    <col min="8" max="8" width="7.5546875" customWidth="1"/>
    <col min="9" max="9" width="7.5546875" hidden="1" customWidth="1"/>
    <col min="10" max="10" width="8.6640625" customWidth="1"/>
    <col min="11" max="11" width="8.6640625" hidden="1" customWidth="1"/>
    <col min="12" max="12" width="13" customWidth="1"/>
    <col min="13" max="13" width="10.5546875" customWidth="1"/>
    <col min="14" max="14" width="9.5546875" style="7" hidden="1" customWidth="1"/>
    <col min="15" max="15" width="8.21875" style="7" hidden="1" customWidth="1"/>
    <col min="16" max="16" width="7.6640625" style="7" hidden="1" customWidth="1"/>
    <col min="17" max="17" width="8.109375" style="7" hidden="1" customWidth="1"/>
    <col min="18" max="18" width="20" customWidth="1"/>
  </cols>
  <sheetData>
    <row r="1" spans="1:18" ht="18.75" customHeight="1" x14ac:dyDescent="0.35">
      <c r="A1" s="33" t="s">
        <v>19</v>
      </c>
      <c r="B1" s="33"/>
      <c r="C1" s="33"/>
      <c r="D1" s="33"/>
      <c r="E1" s="34"/>
      <c r="F1" s="34"/>
      <c r="G1" s="34"/>
      <c r="H1" s="35"/>
      <c r="I1" s="35"/>
      <c r="J1" s="35"/>
      <c r="K1" s="35"/>
      <c r="L1" s="35"/>
      <c r="M1" s="35"/>
      <c r="N1" s="35"/>
      <c r="O1" s="35"/>
      <c r="P1" s="35"/>
      <c r="Q1" s="35"/>
      <c r="R1" s="36" t="s">
        <v>58</v>
      </c>
    </row>
    <row r="2" spans="1:18" x14ac:dyDescent="0.3">
      <c r="A2" s="33"/>
      <c r="B2" s="33"/>
      <c r="C2" s="33"/>
      <c r="D2" s="33"/>
      <c r="E2" s="34"/>
      <c r="F2" s="34"/>
      <c r="G2" s="34"/>
      <c r="H2" s="35"/>
      <c r="I2" s="35"/>
      <c r="J2" s="35"/>
      <c r="K2" s="35"/>
      <c r="L2" s="35"/>
      <c r="M2" s="35"/>
      <c r="N2" s="35"/>
      <c r="O2" s="35"/>
      <c r="P2" s="35"/>
      <c r="Q2" s="35"/>
      <c r="R2" s="35"/>
    </row>
    <row r="3" spans="1:18" ht="69" customHeight="1" x14ac:dyDescent="0.3">
      <c r="A3" s="37" t="s">
        <v>57</v>
      </c>
      <c r="B3" s="37"/>
      <c r="C3" s="37"/>
      <c r="D3" s="37"/>
      <c r="E3" s="37"/>
      <c r="F3" s="37"/>
      <c r="G3" s="37"/>
      <c r="H3" s="37"/>
      <c r="I3" s="37"/>
      <c r="J3" s="37"/>
      <c r="K3" s="37"/>
      <c r="L3" s="37"/>
      <c r="M3" s="37"/>
      <c r="N3" s="37"/>
      <c r="O3" s="37"/>
      <c r="P3" s="37"/>
      <c r="Q3" s="37"/>
      <c r="R3" s="37"/>
    </row>
    <row r="4" spans="1:18" s="2" customFormat="1" ht="24.6" customHeight="1" x14ac:dyDescent="0.3">
      <c r="A4" s="38" t="s">
        <v>0</v>
      </c>
      <c r="B4" s="39" t="s">
        <v>1</v>
      </c>
      <c r="C4" s="40"/>
      <c r="D4" s="40"/>
      <c r="E4" s="41"/>
      <c r="F4" s="39" t="s">
        <v>2</v>
      </c>
      <c r="G4" s="40"/>
      <c r="H4" s="40"/>
      <c r="I4" s="40"/>
      <c r="J4" s="40"/>
      <c r="K4" s="40"/>
      <c r="L4" s="40"/>
      <c r="M4" s="41"/>
      <c r="N4" s="42" t="s">
        <v>21</v>
      </c>
      <c r="O4" s="42"/>
      <c r="P4" s="42" t="s">
        <v>22</v>
      </c>
      <c r="Q4" s="42"/>
      <c r="R4" s="38" t="s">
        <v>32</v>
      </c>
    </row>
    <row r="5" spans="1:18" s="2" customFormat="1" ht="24.6" customHeight="1" x14ac:dyDescent="0.3">
      <c r="A5" s="43"/>
      <c r="B5" s="44" t="s">
        <v>26</v>
      </c>
      <c r="C5" s="38" t="s">
        <v>47</v>
      </c>
      <c r="D5" s="38" t="s">
        <v>48</v>
      </c>
      <c r="E5" s="38" t="s">
        <v>25</v>
      </c>
      <c r="F5" s="45" t="s">
        <v>27</v>
      </c>
      <c r="G5" s="46"/>
      <c r="H5" s="38" t="s">
        <v>47</v>
      </c>
      <c r="I5" s="47"/>
      <c r="J5" s="38" t="s">
        <v>48</v>
      </c>
      <c r="K5" s="48"/>
      <c r="L5" s="39" t="s">
        <v>3</v>
      </c>
      <c r="M5" s="41"/>
      <c r="N5" s="49"/>
      <c r="O5" s="49"/>
      <c r="P5" s="49"/>
      <c r="Q5" s="49"/>
      <c r="R5" s="43"/>
    </row>
    <row r="6" spans="1:18" s="2" customFormat="1" ht="63.6" customHeight="1" x14ac:dyDescent="0.3">
      <c r="A6" s="50"/>
      <c r="B6" s="44"/>
      <c r="C6" s="50"/>
      <c r="D6" s="50"/>
      <c r="E6" s="50"/>
      <c r="F6" s="51" t="s">
        <v>28</v>
      </c>
      <c r="G6" s="51" t="s">
        <v>29</v>
      </c>
      <c r="H6" s="50"/>
      <c r="I6" s="52"/>
      <c r="J6" s="50"/>
      <c r="K6" s="52"/>
      <c r="L6" s="51" t="s">
        <v>30</v>
      </c>
      <c r="M6" s="51" t="s">
        <v>31</v>
      </c>
      <c r="N6" s="51" t="s">
        <v>49</v>
      </c>
      <c r="O6" s="51" t="s">
        <v>50</v>
      </c>
      <c r="P6" s="51" t="s">
        <v>23</v>
      </c>
      <c r="Q6" s="51" t="s">
        <v>24</v>
      </c>
      <c r="R6" s="50"/>
    </row>
    <row r="7" spans="1:18" s="5" customFormat="1" x14ac:dyDescent="0.3">
      <c r="A7" s="53">
        <v>1</v>
      </c>
      <c r="B7" s="53">
        <v>2</v>
      </c>
      <c r="C7" s="53">
        <v>3</v>
      </c>
      <c r="D7" s="53">
        <v>4</v>
      </c>
      <c r="E7" s="54">
        <v>5</v>
      </c>
      <c r="F7" s="54">
        <v>5</v>
      </c>
      <c r="G7" s="53">
        <v>6</v>
      </c>
      <c r="H7" s="54">
        <v>7</v>
      </c>
      <c r="I7" s="54">
        <v>6.6666666666666696</v>
      </c>
      <c r="J7" s="53">
        <v>8</v>
      </c>
      <c r="K7" s="54">
        <v>7.6666666666666696</v>
      </c>
      <c r="L7" s="54">
        <v>9</v>
      </c>
      <c r="M7" s="53">
        <v>10</v>
      </c>
      <c r="N7" s="54">
        <v>9.1666666666666696</v>
      </c>
      <c r="O7" s="54">
        <v>9.6666666666666696</v>
      </c>
      <c r="P7" s="53">
        <v>10.1666666666667</v>
      </c>
      <c r="Q7" s="54">
        <v>10.6666666666667</v>
      </c>
      <c r="R7" s="54">
        <v>11</v>
      </c>
    </row>
    <row r="8" spans="1:18" s="3" customFormat="1" ht="27.75" customHeight="1" x14ac:dyDescent="0.3">
      <c r="A8" s="13">
        <v>1</v>
      </c>
      <c r="B8" s="8" t="s">
        <v>4</v>
      </c>
      <c r="C8" s="9">
        <v>10.074439999999999</v>
      </c>
      <c r="D8" s="10">
        <v>17344</v>
      </c>
      <c r="E8" s="14">
        <v>18</v>
      </c>
      <c r="F8" s="17" t="s">
        <v>33</v>
      </c>
      <c r="G8" s="17" t="s">
        <v>52</v>
      </c>
      <c r="H8" s="15">
        <f>SUM(C8:C10)</f>
        <v>27.37022</v>
      </c>
      <c r="I8" s="24">
        <f>H8/90*100</f>
        <v>30.411355555555552</v>
      </c>
      <c r="J8" s="21">
        <f>SUM(D8:D10)</f>
        <v>54398</v>
      </c>
      <c r="K8" s="24">
        <f>J8/24000*100</f>
        <v>226.6583333333333</v>
      </c>
      <c r="L8" s="17" t="s">
        <v>35</v>
      </c>
      <c r="M8" s="23" t="s">
        <v>38</v>
      </c>
      <c r="N8" s="11"/>
      <c r="O8" s="11"/>
      <c r="P8" s="11"/>
      <c r="Q8" s="11"/>
      <c r="R8" s="15" t="s">
        <v>40</v>
      </c>
    </row>
    <row r="9" spans="1:18" s="3" customFormat="1" ht="27.75" customHeight="1" x14ac:dyDescent="0.3">
      <c r="A9" s="13">
        <v>2</v>
      </c>
      <c r="B9" s="8" t="s">
        <v>5</v>
      </c>
      <c r="C9" s="9">
        <v>7.9682899999999997</v>
      </c>
      <c r="D9" s="10">
        <v>23469</v>
      </c>
      <c r="E9" s="14">
        <v>20</v>
      </c>
      <c r="F9" s="18"/>
      <c r="G9" s="18"/>
      <c r="H9" s="20"/>
      <c r="I9" s="25"/>
      <c r="J9" s="22"/>
      <c r="K9" s="25"/>
      <c r="L9" s="18"/>
      <c r="M9" s="23"/>
      <c r="N9" s="11"/>
      <c r="O9" s="11"/>
      <c r="P9" s="11"/>
      <c r="Q9" s="11"/>
      <c r="R9" s="16"/>
    </row>
    <row r="10" spans="1:18" s="3" customFormat="1" ht="27.75" customHeight="1" x14ac:dyDescent="0.3">
      <c r="A10" s="13">
        <v>3</v>
      </c>
      <c r="B10" s="8" t="s">
        <v>6</v>
      </c>
      <c r="C10" s="9">
        <v>9.3274900000000009</v>
      </c>
      <c r="D10" s="10">
        <v>13585</v>
      </c>
      <c r="E10" s="14">
        <v>19</v>
      </c>
      <c r="F10" s="18"/>
      <c r="G10" s="19"/>
      <c r="H10" s="20"/>
      <c r="I10" s="26"/>
      <c r="J10" s="22"/>
      <c r="K10" s="26"/>
      <c r="L10" s="18"/>
      <c r="M10" s="23"/>
      <c r="N10" s="11"/>
      <c r="O10" s="11"/>
      <c r="P10" s="11"/>
      <c r="Q10" s="11"/>
      <c r="R10" s="16"/>
    </row>
    <row r="11" spans="1:18" s="3" customFormat="1" ht="27.75" customHeight="1" x14ac:dyDescent="0.3">
      <c r="A11" s="13">
        <v>4</v>
      </c>
      <c r="B11" s="8" t="s">
        <v>8</v>
      </c>
      <c r="C11" s="9">
        <v>12.785319999999999</v>
      </c>
      <c r="D11" s="10">
        <v>18858</v>
      </c>
      <c r="E11" s="14">
        <v>21</v>
      </c>
      <c r="F11" s="17" t="s">
        <v>8</v>
      </c>
      <c r="G11" s="17" t="s">
        <v>45</v>
      </c>
      <c r="H11" s="15">
        <f t="shared" ref="H11" si="0">SUM(C11:C13)</f>
        <v>32.712299999999999</v>
      </c>
      <c r="I11" s="24">
        <f t="shared" ref="I11" si="1">H11/90*100</f>
        <v>36.347000000000001</v>
      </c>
      <c r="J11" s="21">
        <f>SUM(D11:D13)</f>
        <v>41225</v>
      </c>
      <c r="K11" s="24">
        <f t="shared" ref="K11" si="2">J11/24000*100</f>
        <v>171.77083333333334</v>
      </c>
      <c r="L11" s="17" t="s">
        <v>55</v>
      </c>
      <c r="M11" s="17" t="s">
        <v>38</v>
      </c>
      <c r="N11" s="55"/>
      <c r="O11" s="55"/>
      <c r="P11" s="55"/>
      <c r="Q11" s="55"/>
      <c r="R11" s="15" t="s">
        <v>41</v>
      </c>
    </row>
    <row r="12" spans="1:18" s="3" customFormat="1" ht="27.75" customHeight="1" x14ac:dyDescent="0.3">
      <c r="A12" s="13">
        <v>5</v>
      </c>
      <c r="B12" s="8" t="s">
        <v>7</v>
      </c>
      <c r="C12" s="9">
        <v>10.065770000000001</v>
      </c>
      <c r="D12" s="10">
        <v>12073</v>
      </c>
      <c r="E12" s="14">
        <v>19</v>
      </c>
      <c r="F12" s="18"/>
      <c r="G12" s="18"/>
      <c r="H12" s="20"/>
      <c r="I12" s="25"/>
      <c r="J12" s="22"/>
      <c r="K12" s="25"/>
      <c r="L12" s="18"/>
      <c r="M12" s="18"/>
      <c r="N12" s="55"/>
      <c r="O12" s="55"/>
      <c r="P12" s="55"/>
      <c r="Q12" s="55"/>
      <c r="R12" s="20"/>
    </row>
    <row r="13" spans="1:18" s="3" customFormat="1" ht="27.75" customHeight="1" x14ac:dyDescent="0.3">
      <c r="A13" s="13">
        <v>6</v>
      </c>
      <c r="B13" s="8" t="s">
        <v>11</v>
      </c>
      <c r="C13" s="9">
        <v>9.8612099999999998</v>
      </c>
      <c r="D13" s="10">
        <v>10294</v>
      </c>
      <c r="E13" s="14">
        <v>19</v>
      </c>
      <c r="F13" s="19"/>
      <c r="G13" s="19"/>
      <c r="H13" s="20"/>
      <c r="I13" s="26"/>
      <c r="J13" s="22"/>
      <c r="K13" s="26"/>
      <c r="L13" s="18"/>
      <c r="M13" s="18"/>
      <c r="N13" s="11"/>
      <c r="O13" s="11"/>
      <c r="P13" s="11"/>
      <c r="Q13" s="11"/>
      <c r="R13" s="27"/>
    </row>
    <row r="14" spans="1:18" s="3" customFormat="1" ht="27.75" customHeight="1" x14ac:dyDescent="0.3">
      <c r="A14" s="13">
        <v>7</v>
      </c>
      <c r="B14" s="8" t="s">
        <v>9</v>
      </c>
      <c r="C14" s="9">
        <v>21.045479999999998</v>
      </c>
      <c r="D14" s="10">
        <v>50350</v>
      </c>
      <c r="E14" s="14">
        <v>26</v>
      </c>
      <c r="F14" s="17" t="s">
        <v>34</v>
      </c>
      <c r="G14" s="17" t="s">
        <v>53</v>
      </c>
      <c r="H14" s="15">
        <f t="shared" ref="H14" si="3">SUM(C14:C16)</f>
        <v>60.396699999999996</v>
      </c>
      <c r="I14" s="24">
        <f t="shared" ref="I14" si="4">H14/90*100</f>
        <v>67.10744444444444</v>
      </c>
      <c r="J14" s="21">
        <f>SUM(D14:D16)</f>
        <v>78007</v>
      </c>
      <c r="K14" s="24">
        <f t="shared" ref="K14" si="5">J14/24000*100</f>
        <v>325.02916666666664</v>
      </c>
      <c r="L14" s="21" t="s">
        <v>56</v>
      </c>
      <c r="M14" s="29"/>
      <c r="N14" s="11"/>
      <c r="O14" s="11"/>
      <c r="P14" s="11"/>
      <c r="Q14" s="11"/>
      <c r="R14" s="15" t="s">
        <v>42</v>
      </c>
    </row>
    <row r="15" spans="1:18" s="3" customFormat="1" ht="27.75" customHeight="1" x14ac:dyDescent="0.3">
      <c r="A15" s="13">
        <v>8</v>
      </c>
      <c r="B15" s="8" t="s">
        <v>18</v>
      </c>
      <c r="C15" s="9">
        <v>20.244630000000001</v>
      </c>
      <c r="D15" s="10">
        <v>11463</v>
      </c>
      <c r="E15" s="14">
        <v>20</v>
      </c>
      <c r="F15" s="18"/>
      <c r="G15" s="18"/>
      <c r="H15" s="20"/>
      <c r="I15" s="25"/>
      <c r="J15" s="22"/>
      <c r="K15" s="25"/>
      <c r="L15" s="22"/>
      <c r="M15" s="29"/>
      <c r="N15" s="11"/>
      <c r="O15" s="11"/>
      <c r="P15" s="11"/>
      <c r="Q15" s="11"/>
      <c r="R15" s="20"/>
    </row>
    <row r="16" spans="1:18" s="3" customFormat="1" ht="27.75" customHeight="1" x14ac:dyDescent="0.3">
      <c r="A16" s="13">
        <v>9</v>
      </c>
      <c r="B16" s="8" t="s">
        <v>17</v>
      </c>
      <c r="C16" s="9">
        <v>19.106590000000001</v>
      </c>
      <c r="D16" s="10">
        <v>16194</v>
      </c>
      <c r="E16" s="14">
        <v>21</v>
      </c>
      <c r="F16" s="19"/>
      <c r="G16" s="19"/>
      <c r="H16" s="20"/>
      <c r="I16" s="26"/>
      <c r="J16" s="22"/>
      <c r="K16" s="26"/>
      <c r="L16" s="28"/>
      <c r="M16" s="29"/>
      <c r="N16" s="11"/>
      <c r="O16" s="11"/>
      <c r="P16" s="11"/>
      <c r="Q16" s="11"/>
      <c r="R16" s="27"/>
    </row>
    <row r="17" spans="1:18" s="3" customFormat="1" ht="43.5" customHeight="1" x14ac:dyDescent="0.3">
      <c r="A17" s="13">
        <v>10</v>
      </c>
      <c r="B17" s="8" t="s">
        <v>10</v>
      </c>
      <c r="C17" s="9">
        <v>10.095280000000001</v>
      </c>
      <c r="D17" s="10">
        <v>9601</v>
      </c>
      <c r="E17" s="14">
        <v>20</v>
      </c>
      <c r="F17" s="17" t="s">
        <v>51</v>
      </c>
      <c r="G17" s="17" t="s">
        <v>54</v>
      </c>
      <c r="H17" s="15">
        <f t="shared" ref="H17" si="6">SUM(C17:C19)</f>
        <v>34.398099999999999</v>
      </c>
      <c r="I17" s="24">
        <f t="shared" ref="I17" si="7">H17/90*100</f>
        <v>38.220111111111109</v>
      </c>
      <c r="J17" s="21">
        <f>SUM(D17:D19)</f>
        <v>28290</v>
      </c>
      <c r="K17" s="24">
        <f t="shared" ref="K17" si="8">J17/24000*100</f>
        <v>117.875</v>
      </c>
      <c r="L17" s="17" t="s">
        <v>37</v>
      </c>
      <c r="M17" s="17" t="s">
        <v>39</v>
      </c>
      <c r="N17" s="12"/>
      <c r="O17" s="12"/>
      <c r="P17" s="12"/>
      <c r="Q17" s="12"/>
      <c r="R17" s="17" t="s">
        <v>43</v>
      </c>
    </row>
    <row r="18" spans="1:18" s="3" customFormat="1" ht="43.5" customHeight="1" x14ac:dyDescent="0.3">
      <c r="A18" s="13">
        <v>11</v>
      </c>
      <c r="B18" s="8" t="s">
        <v>16</v>
      </c>
      <c r="C18" s="9">
        <v>16.162140000000001</v>
      </c>
      <c r="D18" s="10">
        <v>11256</v>
      </c>
      <c r="E18" s="14">
        <v>20</v>
      </c>
      <c r="F18" s="18"/>
      <c r="G18" s="18"/>
      <c r="H18" s="20"/>
      <c r="I18" s="25"/>
      <c r="J18" s="22"/>
      <c r="K18" s="25"/>
      <c r="L18" s="18"/>
      <c r="M18" s="18"/>
      <c r="N18" s="12"/>
      <c r="O18" s="12"/>
      <c r="P18" s="12"/>
      <c r="Q18" s="12"/>
      <c r="R18" s="18"/>
    </row>
    <row r="19" spans="1:18" s="3" customFormat="1" ht="43.5" customHeight="1" x14ac:dyDescent="0.3">
      <c r="A19" s="13">
        <v>12</v>
      </c>
      <c r="B19" s="8" t="s">
        <v>12</v>
      </c>
      <c r="C19" s="9">
        <v>8.1406799999999997</v>
      </c>
      <c r="D19" s="10">
        <v>7433</v>
      </c>
      <c r="E19" s="14">
        <v>20</v>
      </c>
      <c r="F19" s="19"/>
      <c r="G19" s="19"/>
      <c r="H19" s="20"/>
      <c r="I19" s="26"/>
      <c r="J19" s="22"/>
      <c r="K19" s="26"/>
      <c r="L19" s="19"/>
      <c r="M19" s="18"/>
      <c r="N19" s="12"/>
      <c r="O19" s="12"/>
      <c r="P19" s="12"/>
      <c r="Q19" s="12"/>
      <c r="R19" s="19"/>
    </row>
    <row r="20" spans="1:18" s="3" customFormat="1" ht="27.75" customHeight="1" x14ac:dyDescent="0.3">
      <c r="A20" s="13">
        <v>13</v>
      </c>
      <c r="B20" s="8" t="s">
        <v>13</v>
      </c>
      <c r="C20" s="9">
        <v>13.730499999999999</v>
      </c>
      <c r="D20" s="10">
        <v>15745</v>
      </c>
      <c r="E20" s="14">
        <v>19</v>
      </c>
      <c r="F20" s="30" t="s">
        <v>14</v>
      </c>
      <c r="G20" s="17" t="s">
        <v>46</v>
      </c>
      <c r="H20" s="31">
        <f t="shared" ref="H20" si="9">SUM(C20:C22)</f>
        <v>60.22439</v>
      </c>
      <c r="I20" s="24">
        <f t="shared" ref="I20" si="10">H20/90*100</f>
        <v>66.91598888888889</v>
      </c>
      <c r="J20" s="32">
        <f>SUM(D20:D22)</f>
        <v>44490</v>
      </c>
      <c r="K20" s="24">
        <f t="shared" ref="K20" si="11">J20/24000*100</f>
        <v>185.375</v>
      </c>
      <c r="L20" s="30" t="s">
        <v>36</v>
      </c>
      <c r="M20" s="23" t="s">
        <v>38</v>
      </c>
      <c r="N20" s="12"/>
      <c r="O20" s="12"/>
      <c r="P20" s="12"/>
      <c r="Q20" s="12"/>
      <c r="R20" s="30" t="s">
        <v>44</v>
      </c>
    </row>
    <row r="21" spans="1:18" s="3" customFormat="1" ht="27.75" customHeight="1" x14ac:dyDescent="0.3">
      <c r="A21" s="13">
        <v>14</v>
      </c>
      <c r="B21" s="8" t="s">
        <v>14</v>
      </c>
      <c r="C21" s="9">
        <v>28.680579999999999</v>
      </c>
      <c r="D21" s="10">
        <v>19071</v>
      </c>
      <c r="E21" s="14">
        <v>19</v>
      </c>
      <c r="F21" s="30"/>
      <c r="G21" s="18"/>
      <c r="H21" s="31"/>
      <c r="I21" s="25"/>
      <c r="J21" s="32"/>
      <c r="K21" s="25"/>
      <c r="L21" s="30"/>
      <c r="M21" s="23"/>
      <c r="N21" s="12"/>
      <c r="O21" s="12"/>
      <c r="P21" s="12"/>
      <c r="Q21" s="12"/>
      <c r="R21" s="30"/>
    </row>
    <row r="22" spans="1:18" s="3" customFormat="1" ht="27.75" customHeight="1" x14ac:dyDescent="0.3">
      <c r="A22" s="13">
        <v>15</v>
      </c>
      <c r="B22" s="8" t="s">
        <v>15</v>
      </c>
      <c r="C22" s="9">
        <v>17.813309999999998</v>
      </c>
      <c r="D22" s="10">
        <v>9674</v>
      </c>
      <c r="E22" s="14">
        <v>18</v>
      </c>
      <c r="F22" s="30"/>
      <c r="G22" s="19"/>
      <c r="H22" s="31"/>
      <c r="I22" s="26"/>
      <c r="J22" s="32"/>
      <c r="K22" s="26"/>
      <c r="L22" s="30"/>
      <c r="M22" s="23"/>
      <c r="N22" s="12"/>
      <c r="O22" s="12"/>
      <c r="P22" s="12"/>
      <c r="Q22" s="12"/>
      <c r="R22" s="30"/>
    </row>
    <row r="23" spans="1:18" s="2" customFormat="1" ht="21" customHeight="1" x14ac:dyDescent="0.3">
      <c r="A23" s="42" t="s">
        <v>20</v>
      </c>
      <c r="B23" s="42"/>
      <c r="C23" s="42"/>
      <c r="D23" s="42"/>
      <c r="E23" s="56">
        <f>SUM(E8:E22)</f>
        <v>299</v>
      </c>
      <c r="F23" s="56"/>
      <c r="G23" s="56"/>
      <c r="H23" s="57">
        <f>SUM(H8:H22)</f>
        <v>215.10171</v>
      </c>
      <c r="I23" s="57"/>
      <c r="J23" s="58">
        <f>SUM(J8:J22)</f>
        <v>246410</v>
      </c>
      <c r="K23" s="58"/>
      <c r="L23" s="58"/>
      <c r="M23" s="59"/>
      <c r="N23" s="59"/>
      <c r="O23" s="59"/>
      <c r="P23" s="59"/>
      <c r="Q23" s="59"/>
      <c r="R23" s="59"/>
    </row>
    <row r="24" spans="1:18" x14ac:dyDescent="0.3">
      <c r="H24" s="6"/>
      <c r="I24" s="6"/>
      <c r="J24" s="6"/>
      <c r="K24" s="6"/>
      <c r="L24" s="6"/>
    </row>
  </sheetData>
  <mergeCells count="62">
    <mergeCell ref="K8:K10"/>
    <mergeCell ref="K11:K13"/>
    <mergeCell ref="K14:K16"/>
    <mergeCell ref="K17:K19"/>
    <mergeCell ref="K20:K22"/>
    <mergeCell ref="R20:R22"/>
    <mergeCell ref="A23:D23"/>
    <mergeCell ref="F20:F22"/>
    <mergeCell ref="G20:G22"/>
    <mergeCell ref="H20:H22"/>
    <mergeCell ref="J20:J22"/>
    <mergeCell ref="L20:L22"/>
    <mergeCell ref="M20:M22"/>
    <mergeCell ref="I20:I22"/>
    <mergeCell ref="R14:R16"/>
    <mergeCell ref="F17:F19"/>
    <mergeCell ref="G17:G19"/>
    <mergeCell ref="H17:H19"/>
    <mergeCell ref="J17:J19"/>
    <mergeCell ref="L17:L19"/>
    <mergeCell ref="M17:M19"/>
    <mergeCell ref="R17:R19"/>
    <mergeCell ref="F14:F16"/>
    <mergeCell ref="G14:G16"/>
    <mergeCell ref="H14:H16"/>
    <mergeCell ref="J14:J16"/>
    <mergeCell ref="L14:L16"/>
    <mergeCell ref="M14:M16"/>
    <mergeCell ref="I14:I16"/>
    <mergeCell ref="I17:I19"/>
    <mergeCell ref="R8:R10"/>
    <mergeCell ref="F11:F13"/>
    <mergeCell ref="G11:G13"/>
    <mergeCell ref="H11:H13"/>
    <mergeCell ref="J11:J13"/>
    <mergeCell ref="L11:L13"/>
    <mergeCell ref="M11:M13"/>
    <mergeCell ref="R11:R13"/>
    <mergeCell ref="F8:F10"/>
    <mergeCell ref="G8:G10"/>
    <mergeCell ref="H8:H10"/>
    <mergeCell ref="J8:J10"/>
    <mergeCell ref="L8:L10"/>
    <mergeCell ref="M8:M10"/>
    <mergeCell ref="I8:I10"/>
    <mergeCell ref="I11:I13"/>
    <mergeCell ref="L5:M5"/>
    <mergeCell ref="A1:D2"/>
    <mergeCell ref="A3:R3"/>
    <mergeCell ref="A4:A6"/>
    <mergeCell ref="B4:E4"/>
    <mergeCell ref="F4:M4"/>
    <mergeCell ref="N4:O4"/>
    <mergeCell ref="P4:Q4"/>
    <mergeCell ref="R4:R6"/>
    <mergeCell ref="B5:B6"/>
    <mergeCell ref="C5:C6"/>
    <mergeCell ref="D5:D6"/>
    <mergeCell ref="E5:E6"/>
    <mergeCell ref="F5:G5"/>
    <mergeCell ref="H5:H6"/>
    <mergeCell ref="J5:J6"/>
  </mergeCells>
  <pageMargins left="0.511811023622047" right="0.118110236220472" top="0.55118110236220497" bottom="0.55118110236220497" header="0.31496062992126" footer="0.31496062992126"/>
  <pageSetup paperSize="9" scale="76"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PA-5ĐV</vt:lpstr>
      <vt:lpstr>'PA-5ĐV'!Print_Area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ax</cp:lastModifiedBy>
  <cp:lastPrinted>2025-04-16T06:03:37Z</cp:lastPrinted>
  <dcterms:created xsi:type="dcterms:W3CDTF">2025-03-13T07:10:34Z</dcterms:created>
  <dcterms:modified xsi:type="dcterms:W3CDTF">2025-04-16T06:51:33Z</dcterms:modified>
</cp:coreProperties>
</file>